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ineelisabethjohansen/Google Drive/Sandnes/Budsjett/2025/"/>
    </mc:Choice>
  </mc:AlternateContent>
  <xr:revisionPtr revIDLastSave="0" documentId="8_{84EFFC55-A8DB-8F4A-897A-6AF47F7BF1B3}" xr6:coauthVersionLast="47" xr6:coauthVersionMax="47" xr10:uidLastSave="{00000000-0000-0000-0000-000000000000}"/>
  <bookViews>
    <workbookView xWindow="0" yWindow="780" windowWidth="25600" windowHeight="14140" tabRatio="500" xr2:uid="{00000000-000D-0000-FFFF-FFFF00000000}"/>
  </bookViews>
  <sheets>
    <sheet name="Utgiftsbudsjett" sheetId="1" r:id="rId1"/>
  </sheets>
  <definedNames>
    <definedName name="opsMin">MIN(tblDriftsutgifter[DIFFERANSE (%)])</definedName>
    <definedName name="Print_Titles_0" localSheetId="0">Utgiftsbudsjett!$25:$25</definedName>
    <definedName name="Print_Titles_0_0" localSheetId="0">Utgiftsbudsjett!$25:$25</definedName>
    <definedName name="Print_Titles_0_0_0" localSheetId="0">Utgiftsbudsjett!$25:$25</definedName>
    <definedName name="Print_Titles_0_0_0_0" localSheetId="0">Utgiftsbudsjett!$25:$25</definedName>
    <definedName name="Print_Titles_0_0_0_0_0" localSheetId="0">Utgiftsbudsjett!$25:$25</definedName>
    <definedName name="Print_Titles_0_0_0_0_0_0" localSheetId="0">Utgiftsbudsjett!$25:$25</definedName>
    <definedName name="prsMin">MIN(tblPersonellutgifter[DIFFERANSE (%)])</definedName>
    <definedName name="_xlnm.Print_Titles" localSheetId="0">Utgiftsbudsjett!$25:$25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D34" i="1"/>
  <c r="F33" i="1"/>
  <c r="G33" i="1"/>
  <c r="B33" i="1"/>
  <c r="F32" i="1"/>
  <c r="G32" i="1" s="1"/>
  <c r="B32" i="1"/>
  <c r="G31" i="1"/>
  <c r="B31" i="1"/>
  <c r="F30" i="1"/>
  <c r="G30" i="1" s="1"/>
  <c r="B30" i="1"/>
  <c r="F29" i="1"/>
  <c r="G29" i="1" s="1"/>
  <c r="B29" i="1"/>
  <c r="F28" i="1"/>
  <c r="G28" i="1" s="1"/>
  <c r="B28" i="1"/>
  <c r="F27" i="1"/>
  <c r="G27" i="1" s="1"/>
  <c r="B27" i="1"/>
  <c r="F26" i="1"/>
  <c r="G26" i="1"/>
  <c r="B26" i="1"/>
  <c r="F13" i="1"/>
  <c r="G13" i="1" s="1"/>
  <c r="D14" i="1"/>
  <c r="E14" i="1"/>
  <c r="B13" i="1"/>
  <c r="G3" i="1" l="1"/>
  <c r="F14" i="1"/>
  <c r="G14" i="1" s="1"/>
</calcChain>
</file>

<file path=xl/sharedStrings.xml><?xml version="1.0" encoding="utf-8"?>
<sst xmlns="http://schemas.openxmlformats.org/spreadsheetml/2006/main" count="37" uniqueCount="31">
  <si>
    <t>NBCC avd Andøy</t>
  </si>
  <si>
    <t>Resultat</t>
  </si>
  <si>
    <t>INNTEKSTBUDSJETT</t>
  </si>
  <si>
    <t>STATUS</t>
  </si>
  <si>
    <t>PERSONALE</t>
  </si>
  <si>
    <t>BUDSJETT</t>
  </si>
  <si>
    <t>FAKTISK</t>
  </si>
  <si>
    <t>DIFFERANSE (kr)</t>
  </si>
  <si>
    <t>DIFFERANSE (%)</t>
  </si>
  <si>
    <t>Merknader</t>
  </si>
  <si>
    <t>3089 Refusjon NBCC</t>
  </si>
  <si>
    <t>Totale inntekter</t>
  </si>
  <si>
    <t xml:space="preserve"> DRIFTSBUDSJETT</t>
  </si>
  <si>
    <t>DRIFT</t>
  </si>
  <si>
    <t>Fordeles med plassens regnskap. Blekk, toner etc</t>
  </si>
  <si>
    <t>Totale utgifter</t>
  </si>
  <si>
    <t>Plandisk blir ikke brukt av sittende styre. Tenke vi sei opp avtalen.</t>
  </si>
  <si>
    <t>Kolonne1</t>
  </si>
  <si>
    <t>Fordelt mellom begge budsjetter.</t>
  </si>
  <si>
    <t>Drivstoff</t>
  </si>
  <si>
    <t>Programvare/ Hjemmeside</t>
  </si>
  <si>
    <t xml:space="preserve"> Kontorekvisita</t>
  </si>
  <si>
    <t xml:space="preserve"> Medaljer/Årsmerker</t>
  </si>
  <si>
    <t xml:space="preserve"> Gaver</t>
  </si>
  <si>
    <t>Reisekostnad</t>
  </si>
  <si>
    <t>Bank og kortgebyrer</t>
  </si>
  <si>
    <t xml:space="preserve"> Diverse utgifter</t>
  </si>
  <si>
    <t>Webmaster honorar.</t>
  </si>
  <si>
    <t>Vi kjøpte nokk i 2023</t>
  </si>
  <si>
    <t>,</t>
  </si>
  <si>
    <t>Feks, 2 vin, utgående styremedlemer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</si>
</sst>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kr-414]\ #,##0;\-[$kr-414]\ #,##0"/>
    <numFmt numFmtId="165" formatCode="[$-414]General"/>
    <numFmt numFmtId="166" formatCode="_(\$* #,##0.00_);_(\$* \(#,##0.00\);_(\$* \-??_);_(@_)"/>
    <numFmt numFmtId="167" formatCode="[$kr-414]\ #,##0;[Red]\-[$kr-414]\ #,##0"/>
    <numFmt numFmtId="168" formatCode="0%"/>
    <numFmt numFmtId="169" formatCode="[$-414]0%"/>
  </numFmts>
  <fonts count="10" x14ac:knownFonts="1">
    <font>
      <sz val="11"/>
      <color rgb="FF000000"/>
      <name val="Century Gothic"/>
      <family val="2"/>
      <charset val="1"/>
    </font>
    <font>
      <sz val="11"/>
      <color rgb="FF000000"/>
      <name val="Bookman Old Style"/>
      <family val="1"/>
      <charset val="1"/>
    </font>
    <font>
      <sz val="10"/>
      <color rgb="FF000000"/>
      <name val="Bookman Old Style"/>
      <family val="1"/>
      <charset val="1"/>
    </font>
    <font>
      <sz val="28"/>
      <color rgb="FF38321C"/>
      <name val="Bookman Old Style"/>
      <family val="1"/>
      <charset val="1"/>
    </font>
    <font>
      <sz val="28"/>
      <color rgb="FF000000"/>
      <name val="Bookman Old Style"/>
      <family val="2"/>
      <charset val="1"/>
    </font>
    <font>
      <sz val="12"/>
      <color rgb="FF40404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4"/>
      <color rgb="FF404040"/>
      <name val="Bookman Old Style"/>
      <family val="1"/>
      <charset val="1"/>
    </font>
    <font>
      <b/>
      <i/>
      <strike/>
      <outline/>
      <shadow/>
      <sz val="11"/>
      <color rgb="FF000000"/>
      <name val="Bookman Old Style"/>
      <family val="1"/>
      <charset val="1"/>
    </font>
    <font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166" fontId="9" fillId="0" borderId="0" applyBorder="0" applyProtection="0"/>
    <xf numFmtId="168" fontId="9" fillId="0" borderId="0" applyBorder="0" applyProtection="0"/>
    <xf numFmtId="0" fontId="4" fillId="0" borderId="0">
      <alignment horizontal="left"/>
    </xf>
  </cellStyleXfs>
  <cellXfs count="38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5" fontId="1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7" fontId="1" fillId="0" borderId="0" xfId="1" applyNumberFormat="1" applyFont="1" applyBorder="1" applyAlignment="1" applyProtection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9" fontId="9" fillId="0" borderId="0" xfId="2" applyNumberFormat="1" applyBorder="1" applyProtection="1"/>
    <xf numFmtId="164" fontId="1" fillId="0" borderId="0" xfId="2" applyNumberFormat="1" applyFont="1" applyBorder="1" applyAlignment="1" applyProtection="1">
      <alignment horizontal="right"/>
    </xf>
    <xf numFmtId="164" fontId="6" fillId="0" borderId="0" xfId="0" applyNumberFormat="1" applyFont="1"/>
    <xf numFmtId="167" fontId="6" fillId="0" borderId="0" xfId="1" applyNumberFormat="1" applyFont="1" applyBorder="1" applyProtection="1"/>
    <xf numFmtId="167" fontId="6" fillId="0" borderId="0" xfId="0" applyNumberFormat="1" applyFont="1"/>
    <xf numFmtId="164" fontId="6" fillId="0" borderId="0" xfId="2" applyNumberFormat="1" applyFont="1" applyBorder="1" applyAlignment="1" applyProtection="1">
      <alignment horizontal="right"/>
    </xf>
    <xf numFmtId="164" fontId="1" fillId="0" borderId="0" xfId="2" applyNumberFormat="1" applyFont="1" applyBorder="1" applyAlignment="1" applyProtection="1">
      <alignment vertical="center"/>
    </xf>
    <xf numFmtId="164" fontId="1" fillId="0" borderId="7" xfId="0" applyNumberFormat="1" applyFont="1" applyBorder="1" applyAlignment="1">
      <alignment vertical="center"/>
    </xf>
    <xf numFmtId="164" fontId="7" fillId="0" borderId="2" xfId="0" applyNumberFormat="1" applyFont="1" applyBorder="1"/>
    <xf numFmtId="167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164" fontId="3" fillId="0" borderId="0" xfId="3" applyNumberFormat="1" applyFont="1">
      <alignment horizontal="left"/>
    </xf>
    <xf numFmtId="164" fontId="1" fillId="0" borderId="0" xfId="0" applyNumberFormat="1" applyFont="1" applyAlignment="1">
      <alignment horizontal="center"/>
    </xf>
  </cellXfs>
  <cellStyles count="4">
    <cellStyle name="Excel Built-in Explanatory Text" xfId="3" xr:uid="{00000000-0005-0000-0000-000000000000}"/>
    <cellStyle name="Normal" xfId="0" builtinId="0"/>
    <cellStyle name="Prosent" xfId="2" builtinId="5"/>
    <cellStyle name="Valuta" xfId="1" builtinId="4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scheme val="none"/>
      </font>
      <numFmt numFmtId="164" formatCode="[$kr-414]\ #,##0;\-[$kr-414]\ #,##0"/>
    </dxf>
  </dxfs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6D8"/>
      <rgbColor rgb="FFA9E5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8E4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04040"/>
      <rgbColor rgb="FFB11B1B"/>
      <rgbColor rgb="FF993366"/>
      <rgbColor rgb="FF333399"/>
      <rgbColor rgb="FF3832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18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Utgiftsbudsjett!$D$12</c:f>
              <c:strCache>
                <c:ptCount val="1"/>
                <c:pt idx="0">
                  <c:v>BUDSJETT</c:v>
                </c:pt>
              </c:strCache>
            </c:strRef>
          </c:tx>
          <c:spPr>
            <a:solidFill>
              <a:srgbClr val="A8E4E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Utgiftsbudsjett!$C$13:$C$15</c:f>
              <c:strCache>
                <c:ptCount val="2"/>
                <c:pt idx="0">
                  <c:v>3089 Refusjon NBCC</c:v>
                </c:pt>
                <c:pt idx="1">
                  <c:v>Totale inntekter</c:v>
                </c:pt>
              </c:strCache>
            </c:strRef>
          </c:cat>
          <c:val>
            <c:numRef>
              <c:f>Utgiftsbudsjett!$D$13:$D$15</c:f>
              <c:numCache>
                <c:formatCode>[$kr-414]\ #\ ##0;[Red]\-[$kr-414]\ #\ ##0</c:formatCode>
                <c:ptCount val="3"/>
                <c:pt idx="0">
                  <c:v>14000</c:v>
                </c:pt>
                <c:pt idx="1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A849-9B08-1E3D35A63FAC}"/>
            </c:ext>
          </c:extLst>
        </c:ser>
        <c:ser>
          <c:idx val="1"/>
          <c:order val="1"/>
          <c:tx>
            <c:strRef>
              <c:f>Utgiftsbudsjett!$E$12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rgbClr val="B11B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Utgiftsbudsjett!$C$13:$C$15</c:f>
              <c:strCache>
                <c:ptCount val="2"/>
                <c:pt idx="0">
                  <c:v>3089 Refusjon NBCC</c:v>
                </c:pt>
                <c:pt idx="1">
                  <c:v>Totale inntekter</c:v>
                </c:pt>
              </c:strCache>
            </c:strRef>
          </c:cat>
          <c:val>
            <c:numRef>
              <c:f>Utgiftsbudsjett!$E$13:$E$15</c:f>
              <c:numCache>
                <c:formatCode>[$kr-414]\ #\ ##0;[Red]\-[$kr-414]\ #\ ##0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A849-9B08-1E3D35A6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8966888"/>
        <c:axId val="-2138963352"/>
      </c:barChart>
      <c:catAx>
        <c:axId val="-2138966888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-2138963352"/>
        <c:crosses val="autoZero"/>
        <c:auto val="1"/>
        <c:lblAlgn val="ctr"/>
        <c:lblOffset val="100"/>
        <c:noMultiLvlLbl val="0"/>
      </c:catAx>
      <c:valAx>
        <c:axId val="-2138963352"/>
        <c:scaling>
          <c:orientation val="minMax"/>
        </c:scaling>
        <c:delete val="0"/>
        <c:axPos val="l"/>
        <c:numFmt formatCode="&quot;kr &quot;#,##0" sourceLinked="0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-2138966888"/>
        <c:crosses val="autoZero"/>
        <c:crossBetween val="between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nb-N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1" l="0.78740157499999996" r="0.7874015749999999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18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Utgiftsbudsjett!$D$25:$D$25</c:f>
              <c:strCache>
                <c:ptCount val="1"/>
                <c:pt idx="0">
                  <c:v>BUDSJETT</c:v>
                </c:pt>
              </c:strCache>
            </c:strRef>
          </c:tx>
          <c:spPr>
            <a:solidFill>
              <a:srgbClr val="A8E4E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Utgiftsbudsjett!$C$26:$C$34</c:f>
              <c:strCache>
                <c:ptCount val="9"/>
                <c:pt idx="0">
                  <c:v>Webmaster honorar.</c:v>
                </c:pt>
                <c:pt idx="1">
                  <c:v>Programvare/ Hjemmeside</c:v>
                </c:pt>
                <c:pt idx="2">
                  <c:v> Kontorekvisita</c:v>
                </c:pt>
                <c:pt idx="3">
                  <c:v> Medaljer/Årsmerker</c:v>
                </c:pt>
                <c:pt idx="4">
                  <c:v>Reisekostnad</c:v>
                </c:pt>
                <c:pt idx="5">
                  <c:v> Gaver</c:v>
                </c:pt>
                <c:pt idx="6">
                  <c:v>Bank og kortgebyrer</c:v>
                </c:pt>
                <c:pt idx="7">
                  <c:v> Diverse utgifter</c:v>
                </c:pt>
                <c:pt idx="8">
                  <c:v>Totale utgifter</c:v>
                </c:pt>
              </c:strCache>
            </c:strRef>
          </c:cat>
          <c:val>
            <c:numRef>
              <c:f>Utgiftsbudsjett!$D$26:$D$34</c:f>
              <c:numCache>
                <c:formatCode>[$kr-414]\ #\ ##0;[Red]\-[$kr-414]\ #\ ##0</c:formatCode>
                <c:ptCount val="9"/>
                <c:pt idx="0">
                  <c:v>1000</c:v>
                </c:pt>
                <c:pt idx="1">
                  <c:v>1300</c:v>
                </c:pt>
                <c:pt idx="2">
                  <c:v>1000</c:v>
                </c:pt>
                <c:pt idx="3">
                  <c:v>0</c:v>
                </c:pt>
                <c:pt idx="4">
                  <c:v>0</c:v>
                </c:pt>
                <c:pt idx="5">
                  <c:v>500</c:v>
                </c:pt>
                <c:pt idx="6">
                  <c:v>2000</c:v>
                </c:pt>
                <c:pt idx="7">
                  <c:v>0</c:v>
                </c:pt>
                <c:pt idx="8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B-EE42-9415-8AD697D5BBC7}"/>
            </c:ext>
          </c:extLst>
        </c:ser>
        <c:ser>
          <c:idx val="1"/>
          <c:order val="1"/>
          <c:tx>
            <c:strRef>
              <c:f>Utgiftsbudsjett!$E$25:$E$25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rgbClr val="B11B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Utgiftsbudsjett!$C$26:$C$34</c:f>
              <c:strCache>
                <c:ptCount val="9"/>
                <c:pt idx="0">
                  <c:v>Webmaster honorar.</c:v>
                </c:pt>
                <c:pt idx="1">
                  <c:v>Programvare/ Hjemmeside</c:v>
                </c:pt>
                <c:pt idx="2">
                  <c:v> Kontorekvisita</c:v>
                </c:pt>
                <c:pt idx="3">
                  <c:v> Medaljer/Årsmerker</c:v>
                </c:pt>
                <c:pt idx="4">
                  <c:v>Reisekostnad</c:v>
                </c:pt>
                <c:pt idx="5">
                  <c:v> Gaver</c:v>
                </c:pt>
                <c:pt idx="6">
                  <c:v>Bank og kortgebyrer</c:v>
                </c:pt>
                <c:pt idx="7">
                  <c:v> Diverse utgifter</c:v>
                </c:pt>
                <c:pt idx="8">
                  <c:v>Totale utgifter</c:v>
                </c:pt>
              </c:strCache>
            </c:strRef>
          </c:cat>
          <c:val>
            <c:numRef>
              <c:f>Utgiftsbudsjett!$E$26:$E$34</c:f>
              <c:numCache>
                <c:formatCode>[$kr-414]\ #\ ##0;[Red]\-[$kr-414]\ #\ 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B-EE42-9415-8AD697D5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290760"/>
        <c:axId val="2127294296"/>
      </c:barChart>
      <c:catAx>
        <c:axId val="2127290760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2127294296"/>
        <c:crosses val="autoZero"/>
        <c:auto val="1"/>
        <c:lblAlgn val="ctr"/>
        <c:lblOffset val="100"/>
        <c:noMultiLvlLbl val="0"/>
      </c:catAx>
      <c:valAx>
        <c:axId val="2127294296"/>
        <c:scaling>
          <c:orientation val="minMax"/>
        </c:scaling>
        <c:delete val="0"/>
        <c:axPos val="l"/>
        <c:numFmt formatCode="&quot;kr &quot;#,##0" sourceLinked="0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2127290760"/>
        <c:crosses val="autoZero"/>
        <c:crossBetween val="between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nb-N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1" l="0.78740157499999996" r="0.7874015749999999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104760</xdr:rowOff>
    </xdr:from>
    <xdr:to>
      <xdr:col>6</xdr:col>
      <xdr:colOff>1143360</xdr:colOff>
      <xdr:row>1</xdr:row>
      <xdr:rowOff>105120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7320" y="657000"/>
          <a:ext cx="86688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1</xdr:row>
      <xdr:rowOff>142560</xdr:rowOff>
    </xdr:from>
    <xdr:to>
      <xdr:col>6</xdr:col>
      <xdr:colOff>1143360</xdr:colOff>
      <xdr:row>1</xdr:row>
      <xdr:rowOff>142920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7320" y="694800"/>
          <a:ext cx="86688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720</xdr:colOff>
      <xdr:row>4</xdr:row>
      <xdr:rowOff>88200</xdr:rowOff>
    </xdr:from>
    <xdr:to>
      <xdr:col>6</xdr:col>
      <xdr:colOff>1101960</xdr:colOff>
      <xdr:row>10</xdr:row>
      <xdr:rowOff>620</xdr:rowOff>
    </xdr:to>
    <xdr:graphicFrame macro="">
      <xdr:nvGraphicFramePr>
        <xdr:cNvPr id="4" name="Personellbudsjettdiagra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720</xdr:colOff>
      <xdr:row>17</xdr:row>
      <xdr:rowOff>86760</xdr:rowOff>
    </xdr:from>
    <xdr:to>
      <xdr:col>6</xdr:col>
      <xdr:colOff>1101960</xdr:colOff>
      <xdr:row>22</xdr:row>
      <xdr:rowOff>240840</xdr:rowOff>
    </xdr:to>
    <xdr:graphicFrame macro="">
      <xdr:nvGraphicFramePr>
        <xdr:cNvPr id="5" name="Driftsbudsjettdia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22</xdr:row>
      <xdr:rowOff>33840</xdr:rowOff>
    </xdr:from>
    <xdr:to>
      <xdr:col>6</xdr:col>
      <xdr:colOff>1143360</xdr:colOff>
      <xdr:row>22</xdr:row>
      <xdr:rowOff>34200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7320" y="5600160"/>
          <a:ext cx="86688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22</xdr:row>
      <xdr:rowOff>71640</xdr:rowOff>
    </xdr:from>
    <xdr:to>
      <xdr:col>6</xdr:col>
      <xdr:colOff>1143360</xdr:colOff>
      <xdr:row>22</xdr:row>
      <xdr:rowOff>72000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7320" y="5637960"/>
          <a:ext cx="86688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57</xdr:row>
      <xdr:rowOff>78880</xdr:rowOff>
    </xdr:from>
    <xdr:to>
      <xdr:col>6</xdr:col>
      <xdr:colOff>1143360</xdr:colOff>
      <xdr:row>57</xdr:row>
      <xdr:rowOff>79240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7320" y="12669480"/>
          <a:ext cx="86688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57</xdr:row>
      <xdr:rowOff>116680</xdr:rowOff>
    </xdr:from>
    <xdr:to>
      <xdr:col>6</xdr:col>
      <xdr:colOff>1143360</xdr:colOff>
      <xdr:row>57</xdr:row>
      <xdr:rowOff>117040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7320" y="12707280"/>
          <a:ext cx="86688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iftsutgifter" displayName="tblDriftsutgifter" ref="B25:I34" totalsRowShown="0">
  <tableColumns count="8">
    <tableColumn id="1" xr3:uid="{00000000-0010-0000-0000-000001000000}" name="STATUS"/>
    <tableColumn id="2" xr3:uid="{00000000-0010-0000-0000-000002000000}" name="DRIFT"/>
    <tableColumn id="3" xr3:uid="{00000000-0010-0000-0000-000003000000}" name="BUDSJETT"/>
    <tableColumn id="4" xr3:uid="{00000000-0010-0000-0000-000004000000}" name="FAKTISK"/>
    <tableColumn id="5" xr3:uid="{00000000-0010-0000-0000-000005000000}" name="DIFFERANSE (kr)"/>
    <tableColumn id="6" xr3:uid="{00000000-0010-0000-0000-000006000000}" name="DIFFERANSE (%)"/>
    <tableColumn id="7" xr3:uid="{00000000-0010-0000-0000-000007000000}" name="Merknader"/>
    <tableColumn id="8" xr3:uid="{00000000-0010-0000-0000-000008000000}" name="Kolonne1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Personellutgifter" displayName="tblPersonellutgifter" ref="B12:H14" totalsRowShown="0">
  <autoFilter ref="B12:H14" xr:uid="{00000000-0009-0000-0100-000002000000}"/>
  <tableColumns count="7">
    <tableColumn id="1" xr3:uid="{00000000-0010-0000-0100-000001000000}" name="STATUS"/>
    <tableColumn id="2" xr3:uid="{00000000-0010-0000-0100-000002000000}" name="PERSONALE"/>
    <tableColumn id="3" xr3:uid="{00000000-0010-0000-0100-000003000000}" name="BUDSJETT"/>
    <tableColumn id="4" xr3:uid="{00000000-0010-0000-0100-000004000000}" name="FAKTISK"/>
    <tableColumn id="5" xr3:uid="{00000000-0010-0000-0100-000005000000}" name="DIFFERANSE (kr)"/>
    <tableColumn id="6" xr3:uid="{00000000-0010-0000-0100-000006000000}" name="DIFFERANSE (%)"/>
    <tableColumn id="7" xr3:uid="{00000000-0010-0000-0100-000007000000}" name="Merknad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E5EF"/>
  </sheetPr>
  <dimension ref="A1:AMJ34"/>
  <sheetViews>
    <sheetView showGridLines="0" tabSelected="1" workbookViewId="0">
      <selection activeCell="H13" sqref="H13"/>
    </sheetView>
  </sheetViews>
  <sheetFormatPr baseColWidth="10" defaultColWidth="9" defaultRowHeight="15" x14ac:dyDescent="0.2"/>
  <cols>
    <col min="1" max="1" width="1.6640625" style="1" customWidth="1"/>
    <col min="2" max="2" width="11.5" style="1" customWidth="1"/>
    <col min="3" max="3" width="25.33203125" style="1" customWidth="1"/>
    <col min="4" max="5" width="13.5" style="1" customWidth="1"/>
    <col min="6" max="6" width="21" style="1" customWidth="1"/>
    <col min="7" max="7" width="51.1640625" style="1" customWidth="1"/>
    <col min="8" max="8" width="45.5" style="2" customWidth="1"/>
    <col min="9" max="9" width="17.5" style="1" customWidth="1"/>
    <col min="10" max="10" width="52" style="1" customWidth="1"/>
    <col min="11" max="1024" width="9" style="1"/>
  </cols>
  <sheetData>
    <row r="1" spans="1:8" s="3" customFormat="1" ht="43.5" customHeight="1" x14ac:dyDescent="0.35">
      <c r="B1" s="36" t="s">
        <v>0</v>
      </c>
      <c r="C1" s="36"/>
      <c r="D1" s="36"/>
      <c r="E1" s="36"/>
      <c r="F1" s="4"/>
      <c r="G1" s="4"/>
      <c r="H1" s="2"/>
    </row>
    <row r="2" spans="1:8" s="5" customFormat="1" ht="15" customHeight="1" x14ac:dyDescent="0.2">
      <c r="D2" s="6"/>
      <c r="E2" s="6"/>
      <c r="H2" s="2"/>
    </row>
    <row r="3" spans="1:8" s="7" customFormat="1" ht="15" customHeight="1" x14ac:dyDescent="0.2">
      <c r="F3" s="8" t="s">
        <v>1</v>
      </c>
      <c r="G3" s="9">
        <f>D14-D34</f>
        <v>8200</v>
      </c>
    </row>
    <row r="4" spans="1:8" s="7" customFormat="1" ht="19.5" customHeight="1" x14ac:dyDescent="0.2">
      <c r="B4" s="10" t="s">
        <v>2</v>
      </c>
      <c r="C4" s="11"/>
      <c r="D4" s="12"/>
      <c r="E4" s="13"/>
      <c r="F4" s="13"/>
      <c r="G4" s="13"/>
    </row>
    <row r="5" spans="1:8" s="7" customFormat="1" ht="19.5" customHeight="1" x14ac:dyDescent="0.2">
      <c r="B5" s="14"/>
      <c r="G5" s="15"/>
    </row>
    <row r="6" spans="1:8" s="7" customFormat="1" ht="19.5" customHeight="1" x14ac:dyDescent="0.2">
      <c r="B6" s="14"/>
      <c r="G6" s="15"/>
    </row>
    <row r="7" spans="1:8" s="7" customFormat="1" ht="19.5" customHeight="1" x14ac:dyDescent="0.2">
      <c r="B7" s="14"/>
      <c r="G7" s="15"/>
    </row>
    <row r="8" spans="1:8" s="7" customFormat="1" ht="19.5" customHeight="1" x14ac:dyDescent="0.2">
      <c r="B8" s="14"/>
      <c r="G8" s="15"/>
    </row>
    <row r="9" spans="1:8" s="7" customFormat="1" ht="19.5" customHeight="1" x14ac:dyDescent="0.2">
      <c r="B9" s="14"/>
      <c r="G9" s="15"/>
    </row>
    <row r="10" spans="1:8" s="7" customFormat="1" ht="19.5" customHeight="1" x14ac:dyDescent="0.2">
      <c r="B10" s="12"/>
      <c r="C10" s="13"/>
      <c r="D10" s="13"/>
      <c r="E10" s="13"/>
      <c r="F10" s="13"/>
      <c r="G10" s="16"/>
    </row>
    <row r="11" spans="1:8" s="7" customFormat="1" x14ac:dyDescent="0.2"/>
    <row r="12" spans="1:8" s="17" customFormat="1" ht="19.5" customHeight="1" x14ac:dyDescent="0.2">
      <c r="B12" s="18" t="s">
        <v>3</v>
      </c>
      <c r="C12" s="19" t="s">
        <v>4</v>
      </c>
      <c r="D12" s="18" t="s">
        <v>5</v>
      </c>
      <c r="E12" s="18" t="s">
        <v>6</v>
      </c>
      <c r="F12" s="18" t="s">
        <v>7</v>
      </c>
      <c r="G12" s="18" t="s">
        <v>8</v>
      </c>
      <c r="H12" s="2" t="s">
        <v>9</v>
      </c>
    </row>
    <row r="13" spans="1:8" s="7" customFormat="1" ht="19.5" customHeight="1" x14ac:dyDescent="0.2">
      <c r="A13" s="17"/>
      <c r="B13" s="20">
        <f>IFERROR(tblPersonellutgifter[[#This Row],[FAKTISK]]/tblPersonellutgifter[[#This Row],[BUDSJETT]],"")</f>
        <v>0</v>
      </c>
      <c r="C13" s="17" t="s">
        <v>10</v>
      </c>
      <c r="D13" s="21">
        <v>14000</v>
      </c>
      <c r="E13" s="21">
        <v>0</v>
      </c>
      <c r="F13" s="22">
        <f>D13-E13</f>
        <v>14000</v>
      </c>
      <c r="G13" s="23">
        <f>IFERROR(tblPersonellutgifter[[#This Row],[DIFFERANSE (kr)]]/tblPersonellutgifter[[#This Row],[BUDSJETT]],"")</f>
        <v>1</v>
      </c>
      <c r="H13" s="24"/>
    </row>
    <row r="14" spans="1:8" s="25" customFormat="1" ht="19.5" customHeight="1" x14ac:dyDescent="0.2">
      <c r="B14" s="18"/>
      <c r="C14" s="25" t="s">
        <v>11</v>
      </c>
      <c r="D14" s="26">
        <f>SUM(D13:D13)</f>
        <v>14000</v>
      </c>
      <c r="E14" s="26">
        <f>SUM(E13:E13)</f>
        <v>0</v>
      </c>
      <c r="F14" s="27">
        <f>SUM(F13:F13)</f>
        <v>14000</v>
      </c>
      <c r="G14" s="23">
        <f>IFERROR(tblPersonellutgifter[[#This Row],[DIFFERANSE (kr)]]/tblPersonellutgifter[[#This Row],[BUDSJETT]],"")</f>
        <v>1</v>
      </c>
      <c r="H14" s="28"/>
    </row>
    <row r="15" spans="1:8" s="17" customFormat="1" ht="19.5" customHeight="1" x14ac:dyDescent="0.2">
      <c r="B15" s="37"/>
      <c r="C15" s="37"/>
      <c r="D15" s="37"/>
      <c r="E15" s="37"/>
      <c r="F15" s="37"/>
      <c r="G15" s="37"/>
      <c r="H15" s="2"/>
    </row>
    <row r="16" spans="1:8" ht="19.5" customHeight="1" x14ac:dyDescent="0.2">
      <c r="A16" s="17"/>
      <c r="B16" s="7"/>
      <c r="C16" s="7"/>
      <c r="D16" s="7"/>
      <c r="E16" s="7"/>
      <c r="F16" s="7"/>
      <c r="G16" s="29"/>
      <c r="H16" s="7"/>
    </row>
    <row r="17" spans="1:9" ht="19.5" customHeight="1" x14ac:dyDescent="0.2">
      <c r="A17" s="30"/>
      <c r="B17" s="31" t="s">
        <v>12</v>
      </c>
      <c r="C17" s="11"/>
      <c r="D17" s="12"/>
      <c r="E17" s="13"/>
      <c r="F17" s="13"/>
      <c r="G17" s="13"/>
      <c r="H17" s="7"/>
    </row>
    <row r="18" spans="1:9" ht="19.5" customHeight="1" x14ac:dyDescent="0.2">
      <c r="A18" s="30"/>
      <c r="B18" s="14"/>
      <c r="C18" s="7"/>
      <c r="D18" s="7"/>
      <c r="E18" s="7"/>
      <c r="F18" s="7"/>
      <c r="G18" s="15"/>
      <c r="H18" s="7"/>
    </row>
    <row r="19" spans="1:9" ht="19.5" customHeight="1" x14ac:dyDescent="0.2">
      <c r="A19" s="30"/>
      <c r="B19" s="14"/>
      <c r="C19" s="7"/>
      <c r="D19" s="7"/>
      <c r="E19" s="7"/>
      <c r="F19" s="7"/>
      <c r="G19" s="15"/>
      <c r="H19" s="7"/>
    </row>
    <row r="20" spans="1:9" ht="19.5" customHeight="1" x14ac:dyDescent="0.2">
      <c r="A20" s="30"/>
      <c r="B20" s="14"/>
      <c r="C20" s="7"/>
      <c r="D20" s="7"/>
      <c r="E20" s="7"/>
      <c r="F20" s="7"/>
      <c r="G20" s="15"/>
      <c r="H20" s="7"/>
    </row>
    <row r="21" spans="1:9" ht="19.5" customHeight="1" x14ac:dyDescent="0.2">
      <c r="A21" s="30"/>
      <c r="B21" s="14"/>
      <c r="C21" s="7"/>
      <c r="D21" s="7"/>
      <c r="E21" s="7"/>
      <c r="F21" s="7"/>
      <c r="G21" s="15"/>
      <c r="H21" s="7"/>
    </row>
    <row r="22" spans="1:9" ht="19.5" customHeight="1" x14ac:dyDescent="0.2">
      <c r="A22" s="30"/>
      <c r="B22" s="14"/>
      <c r="C22" s="7"/>
      <c r="D22" s="7"/>
      <c r="E22" s="7"/>
      <c r="F22" s="7"/>
      <c r="G22" s="15"/>
      <c r="H22" s="7"/>
    </row>
    <row r="23" spans="1:9" ht="19.5" customHeight="1" x14ac:dyDescent="0.2">
      <c r="A23" s="30"/>
      <c r="B23" s="12"/>
      <c r="C23" s="13"/>
      <c r="D23" s="13"/>
      <c r="E23" s="13"/>
      <c r="F23" s="13"/>
      <c r="G23" s="16"/>
      <c r="H23" s="7"/>
    </row>
    <row r="24" spans="1:9" ht="19.5" customHeight="1" x14ac:dyDescent="0.2">
      <c r="B24" s="7"/>
      <c r="C24" s="7"/>
      <c r="D24" s="7"/>
      <c r="E24" s="7"/>
      <c r="F24" s="7"/>
      <c r="G24" s="7"/>
      <c r="H24" s="7"/>
    </row>
    <row r="25" spans="1:9" ht="19.5" customHeight="1" x14ac:dyDescent="0.2">
      <c r="B25" s="18" t="s">
        <v>3</v>
      </c>
      <c r="C25" s="19" t="s">
        <v>13</v>
      </c>
      <c r="D25" s="18" t="s">
        <v>5</v>
      </c>
      <c r="E25" s="18" t="s">
        <v>6</v>
      </c>
      <c r="F25" s="18" t="s">
        <v>7</v>
      </c>
      <c r="G25" s="18" t="s">
        <v>8</v>
      </c>
      <c r="H25" s="2" t="s">
        <v>9</v>
      </c>
      <c r="I25" s="1" t="s">
        <v>17</v>
      </c>
    </row>
    <row r="26" spans="1:9" ht="19.5" customHeight="1" x14ac:dyDescent="0.2">
      <c r="B26" s="20">
        <f>IFERROR(tblDriftsutgifter[[#This Row],[FAKTISK]]/tblDriftsutgifter[[#This Row],[BUDSJETT]],"")</f>
        <v>0</v>
      </c>
      <c r="C26" s="17" t="s">
        <v>27</v>
      </c>
      <c r="D26" s="21">
        <v>1000</v>
      </c>
      <c r="E26" s="21">
        <v>0</v>
      </c>
      <c r="F26" s="32">
        <f>tblDriftsutgifter[[#This Row],[BUDSJETT]]-tblDriftsutgifter[[#This Row],[FAKTISK]]</f>
        <v>1000</v>
      </c>
      <c r="G26" s="23">
        <f>IFERROR(tblDriftsutgifter[[#This Row],[DIFFERANSE (kr)]]/tblDriftsutgifter[[#This Row],[BUDSJETT]],"")</f>
        <v>1</v>
      </c>
      <c r="H26" s="7"/>
    </row>
    <row r="27" spans="1:9" ht="19.5" customHeight="1" x14ac:dyDescent="0.2">
      <c r="B27" s="20">
        <f>IFERROR(tblDriftsutgifter[[#This Row],[FAKTISK]]/tblDriftsutgifter[[#This Row],[BUDSJETT]],"")</f>
        <v>0</v>
      </c>
      <c r="C27" s="17" t="s">
        <v>20</v>
      </c>
      <c r="D27" s="21">
        <v>1300</v>
      </c>
      <c r="E27" s="21">
        <v>0</v>
      </c>
      <c r="F27" s="32">
        <f>tblDriftsutgifter[[#This Row],[BUDSJETT]]-tblDriftsutgifter[[#This Row],[FAKTISK]]</f>
        <v>1300</v>
      </c>
      <c r="G27" s="23">
        <f>IFERROR(tblDriftsutgifter[[#This Row],[DIFFERANSE (kr)]]/tblDriftsutgifter[[#This Row],[BUDSJETT]],"")</f>
        <v>1</v>
      </c>
      <c r="I27" s="1" t="s">
        <v>16</v>
      </c>
    </row>
    <row r="28" spans="1:9" ht="19.5" customHeight="1" x14ac:dyDescent="0.2">
      <c r="B28" s="20">
        <f>IFERROR(tblDriftsutgifter[[#This Row],[FAKTISK]]/tblDriftsutgifter[[#This Row],[BUDSJETT]],"")</f>
        <v>0</v>
      </c>
      <c r="C28" s="17" t="s">
        <v>21</v>
      </c>
      <c r="D28" s="21">
        <v>1000</v>
      </c>
      <c r="E28" s="21">
        <v>0</v>
      </c>
      <c r="F28" s="32">
        <f>tblDriftsutgifter[[#This Row],[BUDSJETT]]-tblDriftsutgifter[[#This Row],[FAKTISK]]</f>
        <v>1000</v>
      </c>
      <c r="G28" s="23">
        <f>IFERROR(tblDriftsutgifter[[#This Row],[DIFFERANSE (kr)]]/tblDriftsutgifter[[#This Row],[BUDSJETT]],"")</f>
        <v>1</v>
      </c>
      <c r="H28" s="2" t="s">
        <v>14</v>
      </c>
    </row>
    <row r="29" spans="1:9" ht="19.5" customHeight="1" x14ac:dyDescent="0.2">
      <c r="B29" s="20" t="str">
        <f>IFERROR(tblDriftsutgifter[[#This Row],[FAKTISK]]/tblDriftsutgifter[[#This Row],[BUDSJETT]],"")</f>
        <v/>
      </c>
      <c r="C29" s="17" t="s">
        <v>22</v>
      </c>
      <c r="D29" s="21">
        <v>0</v>
      </c>
      <c r="E29" s="21">
        <v>0</v>
      </c>
      <c r="F29" s="32">
        <f>tblDriftsutgifter[[#This Row],[BUDSJETT]]-tblDriftsutgifter[[#This Row],[FAKTISK]]</f>
        <v>0</v>
      </c>
      <c r="G29" s="23" t="str">
        <f>IFERROR(tblDriftsutgifter[[#This Row],[DIFFERANSE (kr)]]/tblDriftsutgifter[[#This Row],[BUDSJETT]],"")</f>
        <v/>
      </c>
      <c r="H29" s="2" t="s">
        <v>28</v>
      </c>
    </row>
    <row r="30" spans="1:9" ht="19.5" customHeight="1" x14ac:dyDescent="0.2">
      <c r="B30" s="20" t="str">
        <f>IFERROR(tblDriftsutgifter[[#This Row],[FAKTISK]]/tblDriftsutgifter[[#This Row],[BUDSJETT]],"")</f>
        <v/>
      </c>
      <c r="C30" s="17" t="s">
        <v>24</v>
      </c>
      <c r="D30" s="21">
        <v>0</v>
      </c>
      <c r="E30" s="21">
        <v>0</v>
      </c>
      <c r="F30" s="32">
        <f>tblDriftsutgifter[[#This Row],[BUDSJETT]]-tblDriftsutgifter[[#This Row],[FAKTISK]]</f>
        <v>0</v>
      </c>
      <c r="G30" s="23" t="str">
        <f>IFERROR(tblDriftsutgifter[[#This Row],[DIFFERANSE (kr)]]/tblDriftsutgifter[[#This Row],[BUDSJETT]],"")</f>
        <v/>
      </c>
      <c r="H30" s="2" t="s">
        <v>19</v>
      </c>
    </row>
    <row r="31" spans="1:9" ht="19.5" customHeight="1" x14ac:dyDescent="0.2">
      <c r="B31" s="20">
        <f>IFERROR(tblDriftsutgifter[[#This Row],[FAKTISK]]/tblDriftsutgifter[[#This Row],[BUDSJETT]],"")</f>
        <v>0</v>
      </c>
      <c r="C31" s="17" t="s">
        <v>23</v>
      </c>
      <c r="D31" s="21">
        <v>500</v>
      </c>
      <c r="E31" s="21">
        <v>0</v>
      </c>
      <c r="F31" s="32" t="s">
        <v>29</v>
      </c>
      <c r="G31" s="23" t="str">
        <f>IFERROR(tblDriftsutgifter[[#This Row],[DIFFERANSE (kr)]]/tblDriftsutgifter[[#This Row],[BUDSJETT]],"")</f>
        <v/>
      </c>
      <c r="H31" s="2" t="s">
        <v>30</v>
      </c>
    </row>
    <row r="32" spans="1:9" ht="19.5" customHeight="1" x14ac:dyDescent="0.2">
      <c r="B32" s="20">
        <f>IFERROR(tblDriftsutgifter[[#This Row],[FAKTISK]]/tblDriftsutgifter[[#This Row],[BUDSJETT]],"")</f>
        <v>0</v>
      </c>
      <c r="C32" s="17" t="s">
        <v>25</v>
      </c>
      <c r="D32" s="21">
        <v>2000</v>
      </c>
      <c r="E32" s="21">
        <v>0</v>
      </c>
      <c r="F32" s="32">
        <f>tblDriftsutgifter[[#This Row],[BUDSJETT]]-tblDriftsutgifter[[#This Row],[FAKTISK]]</f>
        <v>2000</v>
      </c>
      <c r="G32" s="23">
        <f>IFERROR(tblDriftsutgifter[[#This Row],[DIFFERANSE (kr)]]/tblDriftsutgifter[[#This Row],[BUDSJETT]],"")</f>
        <v>1</v>
      </c>
      <c r="H32" s="2" t="s">
        <v>18</v>
      </c>
    </row>
    <row r="33" spans="2:7" ht="19.5" customHeight="1" x14ac:dyDescent="0.2">
      <c r="B33" s="20" t="str">
        <f>IFERROR(tblDriftsutgifter[[#This Row],[FAKTISK]]/tblDriftsutgifter[[#This Row],[BUDSJETT]],"")</f>
        <v/>
      </c>
      <c r="C33" s="17" t="s">
        <v>26</v>
      </c>
      <c r="D33" s="21">
        <v>0</v>
      </c>
      <c r="E33" s="21">
        <v>0</v>
      </c>
      <c r="F33" s="32">
        <f>tblDriftsutgifter[[#This Row],[BUDSJETT]]-tblDriftsutgifter[[#This Row],[FAKTISK]]</f>
        <v>0</v>
      </c>
      <c r="G33" s="23" t="str">
        <f>IFERROR(tblDriftsutgifter[[#This Row],[DIFFERANSE (kr)]]/tblDriftsutgifter[[#This Row],[BUDSJETT]],"")</f>
        <v/>
      </c>
    </row>
    <row r="34" spans="2:7" ht="19.5" customHeight="1" x14ac:dyDescent="0.2">
      <c r="B34" s="33"/>
      <c r="C34" s="19" t="s">
        <v>15</v>
      </c>
      <c r="D34" s="34">
        <f>SUM(D26:D33)</f>
        <v>5800</v>
      </c>
      <c r="E34" s="34">
        <f>SUM(E26:E33)</f>
        <v>0</v>
      </c>
      <c r="F34" s="35"/>
      <c r="G34" s="23"/>
    </row>
  </sheetData>
  <mergeCells count="2">
    <mergeCell ref="B1:E1"/>
    <mergeCell ref="B15:G15"/>
  </mergeCells>
  <conditionalFormatting sqref="G13">
    <cfRule type="dataBar" priority="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{1E54753E-C2F0-42EC-AA62-88497693D1C3}</x14:id>
        </ext>
      </extLst>
    </cfRule>
  </conditionalFormatting>
  <conditionalFormatting sqref="G14">
    <cfRule type="dataBar" priority="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{4990D085-504E-48FC-B25F-98AC55518C9A}</x14:id>
        </ext>
      </extLst>
    </cfRule>
  </conditionalFormatting>
  <conditionalFormatting sqref="G26">
    <cfRule type="dataBar" priority="5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{2FC9EAB8-13A8-4E51-899B-F981233B9D73}</x14:id>
        </ext>
      </extLst>
    </cfRule>
  </conditionalFormatting>
  <conditionalFormatting sqref="G27">
    <cfRule type="dataBar" priority="1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{2F484DE1-F948-4098-A998-2314DBBB936A}</x14:id>
        </ext>
      </extLst>
    </cfRule>
  </conditionalFormatting>
  <conditionalFormatting sqref="G28">
    <cfRule type="dataBar" priority="6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{3D975AFC-88A3-47CD-9651-435E3C2C6F4C}</x14:id>
        </ext>
      </extLst>
    </cfRule>
  </conditionalFormatting>
  <conditionalFormatting sqref="G29">
    <cfRule type="dataBar" priority="7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{CD19C6B9-3D82-4680-9CBB-DCD1B370CF77}</x14:id>
        </ext>
      </extLst>
    </cfRule>
  </conditionalFormatting>
  <conditionalFormatting sqref="G30">
    <cfRule type="dataBar" priority="1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{F7D13CEF-38AA-4BCB-9AF1-41EFE39ACD52}</x14:id>
        </ext>
      </extLst>
    </cfRule>
  </conditionalFormatting>
  <conditionalFormatting sqref="G31">
    <cfRule type="dataBar" priority="9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{734135C8-3EE5-44DC-A783-CBE2B3CD352E}</x14:id>
        </ext>
      </extLst>
    </cfRule>
  </conditionalFormatting>
  <conditionalFormatting sqref="G32">
    <cfRule type="dataBar" priority="4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{195DA83A-56D8-4B31-929E-60FA72629CA7}</x14:id>
        </ext>
      </extLst>
    </cfRule>
  </conditionalFormatting>
  <conditionalFormatting sqref="G33">
    <cfRule type="dataBar" priority="10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{E2601CD8-AC75-4BB0-8FB8-7DD08B2BD250}</x14:id>
        </ext>
      </extLst>
    </cfRule>
  </conditionalFormatting>
  <conditionalFormatting sqref="G34">
    <cfRule type="dataBar" priority="11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{1E4AF7AB-9EEA-4A16-8BC1-40B5ECC09680}</x14:id>
        </ext>
      </extLst>
    </cfRule>
  </conditionalFormatting>
  <printOptions horizontalCentered="1"/>
  <pageMargins left="0.6" right="0.6" top="0.75" bottom="0.75" header="0.51180555555555496" footer="0.51180555555555496"/>
  <pageSetup paperSize="9" scale="70" firstPageNumber="0" orientation="landscape" horizontalDpi="300" verticalDpi="300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A8202276-E0D9-4837-A2CC-C4AE7880884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B13</xm:sqref>
        </x14:conditionalFormatting>
        <x14:conditionalFormatting xmlns:xm="http://schemas.microsoft.com/office/excel/2006/main">
          <x14:cfRule type="iconSet" priority="16" id="{4894F397-633A-478B-865D-6A19E060C888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B14</xm:sqref>
        </x14:conditionalFormatting>
        <x14:conditionalFormatting xmlns:xm="http://schemas.microsoft.com/office/excel/2006/main">
          <x14:cfRule type="iconSet" priority="19" id="{3E1BBD51-AA65-4B54-99C8-1B9A839BDAAF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B27</xm:sqref>
        </x14:conditionalFormatting>
        <x14:conditionalFormatting xmlns:xm="http://schemas.microsoft.com/office/excel/2006/main">
          <x14:cfRule type="iconSet" priority="18" id="{492CC0EB-E391-4C45-B978-695358D38174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B30</xm:sqref>
        </x14:conditionalFormatting>
        <x14:conditionalFormatting xmlns:xm="http://schemas.microsoft.com/office/excel/2006/main">
          <x14:cfRule type="iconSet" priority="17" id="{9C8266AC-9F20-40C4-8BD5-A04C991DB3F7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B32</xm:sqref>
        </x14:conditionalFormatting>
        <x14:conditionalFormatting xmlns:xm="http://schemas.microsoft.com/office/excel/2006/main">
          <x14:cfRule type="iconSet" priority="15" id="{35F558A8-522B-4CE4-A2F7-8ECADA5211EB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B33 B35 B31 B28:B29 B26</xm:sqref>
        </x14:conditionalFormatting>
        <x14:conditionalFormatting xmlns:xm="http://schemas.microsoft.com/office/excel/2006/main">
          <x14:cfRule type="dataBar" id="{1E54753E-C2F0-42EC-AA62-88497693D1C3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G13</xm:sqref>
        </x14:conditionalFormatting>
        <x14:conditionalFormatting xmlns:xm="http://schemas.microsoft.com/office/excel/2006/main">
          <x14:cfRule type="dataBar" id="{4990D085-504E-48FC-B25F-98AC55518C9A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G14</xm:sqref>
        </x14:conditionalFormatting>
        <x14:conditionalFormatting xmlns:xm="http://schemas.microsoft.com/office/excel/2006/main">
          <x14:cfRule type="dataBar" id="{2FC9EAB8-13A8-4E51-899B-F981233B9D73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G26</xm:sqref>
        </x14:conditionalFormatting>
        <x14:conditionalFormatting xmlns:xm="http://schemas.microsoft.com/office/excel/2006/main">
          <x14:cfRule type="dataBar" id="{2F484DE1-F948-4098-A998-2314DBBB936A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G27</xm:sqref>
        </x14:conditionalFormatting>
        <x14:conditionalFormatting xmlns:xm="http://schemas.microsoft.com/office/excel/2006/main">
          <x14:cfRule type="dataBar" id="{3D975AFC-88A3-47CD-9651-435E3C2C6F4C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G28</xm:sqref>
        </x14:conditionalFormatting>
        <x14:conditionalFormatting xmlns:xm="http://schemas.microsoft.com/office/excel/2006/main">
          <x14:cfRule type="dataBar" id="{CD19C6B9-3D82-4680-9CBB-DCD1B370CF7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G29</xm:sqref>
        </x14:conditionalFormatting>
        <x14:conditionalFormatting xmlns:xm="http://schemas.microsoft.com/office/excel/2006/main">
          <x14:cfRule type="dataBar" id="{F7D13CEF-38AA-4BCB-9AF1-41EFE39ACD52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G30</xm:sqref>
        </x14:conditionalFormatting>
        <x14:conditionalFormatting xmlns:xm="http://schemas.microsoft.com/office/excel/2006/main">
          <x14:cfRule type="dataBar" id="{734135C8-3EE5-44DC-A783-CBE2B3CD352E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G31</xm:sqref>
        </x14:conditionalFormatting>
        <x14:conditionalFormatting xmlns:xm="http://schemas.microsoft.com/office/excel/2006/main">
          <x14:cfRule type="dataBar" id="{195DA83A-56D8-4B31-929E-60FA72629CA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G32</xm:sqref>
        </x14:conditionalFormatting>
        <x14:conditionalFormatting xmlns:xm="http://schemas.microsoft.com/office/excel/2006/main">
          <x14:cfRule type="dataBar" id="{E2601CD8-AC75-4BB0-8FB8-7DD08B2BD250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G33</xm:sqref>
        </x14:conditionalFormatting>
        <x14:conditionalFormatting xmlns:xm="http://schemas.microsoft.com/office/excel/2006/main">
          <x14:cfRule type="dataBar" id="{1E4AF7AB-9EEA-4A16-8BC1-40B5ECC09680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1001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7</vt:i4>
      </vt:variant>
    </vt:vector>
  </HeadingPairs>
  <TitlesOfParts>
    <vt:vector size="8" baseType="lpstr">
      <vt:lpstr>Utgiftsbudsjett</vt:lpstr>
      <vt:lpstr>Utgiftsbudsjett!Print_Titles_0</vt:lpstr>
      <vt:lpstr>Utgiftsbudsjett!Print_Titles_0_0</vt:lpstr>
      <vt:lpstr>Utgiftsbudsjett!Print_Titles_0_0_0</vt:lpstr>
      <vt:lpstr>Utgiftsbudsjett!Print_Titles_0_0_0_0</vt:lpstr>
      <vt:lpstr>Utgiftsbudsjett!Print_Titles_0_0_0_0_0</vt:lpstr>
      <vt:lpstr>Utgiftsbudsjett!Print_Titles_0_0_0_0_0_0</vt:lpstr>
      <vt:lpstr>Utgiftsbudsjett!Utskriftstitler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Kolbjørn Blix</dc:creator>
  <dc:description/>
  <cp:lastModifiedBy>Kine Elisabeth Johansen</cp:lastModifiedBy>
  <cp:revision>68</cp:revision>
  <dcterms:created xsi:type="dcterms:W3CDTF">2017-10-10T19:04:00Z</dcterms:created>
  <dcterms:modified xsi:type="dcterms:W3CDTF">2025-02-04T19:28:16Z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TC034288909991</vt:lpwstr>
  </property>
</Properties>
</file>